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664" yWindow="0" windowWidth="20496" windowHeight="7872" firstSheet="1" activeTab="1"/>
  </bookViews>
  <sheets>
    <sheet name="Hoja1" sheetId="4" state="hidden" r:id="rId1"/>
    <sheet name="F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<sst xmlns="http://schemas.openxmlformats.org/spreadsheetml/2006/main" count="123" uniqueCount="121">
  <si>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</si>
  <si>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</si>
  <si>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</si>
  <si>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</si>
  <si>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</si>
  <si>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</si>
  <si>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</si>
  <si>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</si>
  <si>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</si>
  <si>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</si>
  <si>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</si>
  <si>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</si>
  <si>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</si>
  <si>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</si>
  <si>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</si>
  <si>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</si>
  <si>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</si>
  <si>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</si>
  <si>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</si>
  <si>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</si>
  <si>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</si>
  <si>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</si>
  <si>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</si>
  <si>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</si>
  <si>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</si>
  <si>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</si>
  <si>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</si>
  <si>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</si>
  <si>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</si>
  <si>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</si>
  <si>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</si>
  <si>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</si>
  <si>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</si>
  <si>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</si>
  <si>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</si>
  <si>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</si>
  <si>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</si>
  <si>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</si>
  <si>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</si>
  <si>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</si>
  <si>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</si>
  <si>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</si>
  <si>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</si>
  <si>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</si>
  <si>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</si>
  <si>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</si>
  <si>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</si>
  <si>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</si>
  <si>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</si>
  <si>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</si>
  <si>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</si>
  <si>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</si>
  <si>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</si>
  <si>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</si>
  <si>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</si>
  <si>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</si>
  <si>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</si>
  <si>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</si>
  <si>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</si>
  <si>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</si>
  <si>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</si>
  <si>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</si>
  <si>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</si>
  <si>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</si>
  <si>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</si>
  <si>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</si>
  <si>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</si>
  <si>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</si>
  <si>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</si>
  <si>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</si>
  <si>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</si>
  <si>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</si>
  <si>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</si>
  <si>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</si>
  <si>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</si>
  <si>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</si>
  <si>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</si>
  <si>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</si>
  <si>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</si>
  <si>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</si>
  <si>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</si>
  <si>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</si>
  <si>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</si>
  <si>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</si>
  <si>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</si>
  <si>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</si>
  <si>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</si>
  <si>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</si>
  <si>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</si>
  <si>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</si>
  <si>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</si>
  <si>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</si>
  <si>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</si>
  <si>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</si>
  <si>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</si>
  <si>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</si>
  <si>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</si>
  <si>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</si>
  <si>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</si>
  <si>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</si>
  <si>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</si>
  <si>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</si>
  <si>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</si>
  <si>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</si>
  <si>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</si>
  <si>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</si>
  <si>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</si>
  <si>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</si>
  <si>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</si>
  <si>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</si>
  <si>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</si>
  <si>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</si>
  <si>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</si>
  <si>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</si>
  <si>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</si>
  <si>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</si>
  <si>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</si>
  <si>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</si>
  <si>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</si>
  <si>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LEÓN
Estado de Situación Financiera Detallado - LDF
Al 31 de diciembre de 2016  y al 31 de diciembre de 2015 
(PESOS)</t>
  </si>
  <si>
    <t>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</si>
</sst>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20" applyProtection="1">
      <alignment/>
      <protection locked="0"/>
    </xf>
    <xf numFmtId="0" fontId="3" fillId="0" borderId="0" xfId="20">
      <alignment/>
      <protection/>
    </xf>
    <xf numFmtId="0" fontId="6" fillId="0" borderId="0" xfId="20" applyFont="1">
      <alignment/>
      <protection/>
    </xf>
    <xf numFmtId="0" fontId="7" fillId="0" borderId="2" xfId="21" applyNumberFormat="1" applyFont="1" applyFill="1" applyBorder="1" applyAlignment="1">
      <alignment horizontal="center" vertical="top"/>
      <protection/>
    </xf>
    <xf numFmtId="4" fontId="3" fillId="0" borderId="0" xfId="0" applyNumberFormat="1" applyFont="1"/>
    <xf numFmtId="43" fontId="3" fillId="0" borderId="0" xfId="22" applyFont="1"/>
    <xf numFmtId="43" fontId="3" fillId="0" borderId="0" xfId="0" applyNumberFormat="1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2" name="Imagen 2" descr="Logo 2015-20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90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2.75"/>
  <cols>
    <col min="1" max="16384" width="12" style="20" customWidth="1"/>
  </cols>
  <sheetData>
    <row r="1" spans="1:2" ht="12.75">
      <c r="A1" s="19"/>
      <c r="B1" s="19"/>
    </row>
    <row r="2020" ht="12.75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BreakPreview" zoomScaleSheetLayoutView="100" workbookViewId="0" topLeftCell="A1">
      <selection activeCell="A12" sqref="A12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 customWidth="1"/>
  </cols>
  <sheetData>
    <row r="1" spans="1:6" ht="58.2" customHeight="1">
      <c r="A1" s="26" t="s">
        <v>119</v>
      </c>
      <c r="B1" s="27"/>
      <c r="C1" s="27"/>
      <c r="D1" s="27"/>
      <c r="E1" s="27"/>
      <c r="F1" s="28"/>
    </row>
    <row r="2" spans="1:6" ht="33.75">
      <c r="A2" s="1" t="s">
        <v>0</v>
      </c>
      <c r="B2" s="2">
        <v>2016</v>
      </c>
      <c r="C2" s="2" t="s">
        <v>120</v>
      </c>
      <c r="D2" s="1" t="s">
        <v>0</v>
      </c>
      <c r="E2" s="2">
        <v>2016</v>
      </c>
      <c r="F2" s="2" t="s">
        <v>120</v>
      </c>
    </row>
    <row r="3" spans="1:6" ht="12.75">
      <c r="A3" s="3"/>
      <c r="B3" s="4"/>
      <c r="C3" s="4"/>
      <c r="D3" s="5"/>
      <c r="E3" s="4"/>
      <c r="F3" s="4"/>
    </row>
    <row r="4" spans="1:6" ht="12.75">
      <c r="A4" s="6" t="s">
        <v>1</v>
      </c>
      <c r="B4" s="7"/>
      <c r="C4" s="7"/>
      <c r="D4" s="8" t="s">
        <v>2</v>
      </c>
      <c r="E4" s="7"/>
      <c r="F4" s="7"/>
    </row>
    <row r="5" spans="1:6" ht="12.75">
      <c r="A5" s="6" t="s">
        <v>3</v>
      </c>
      <c r="B5" s="9"/>
      <c r="C5" s="9"/>
      <c r="D5" s="8" t="s">
        <v>4</v>
      </c>
      <c r="E5" s="9"/>
      <c r="F5" s="9"/>
    </row>
    <row r="6" spans="1:6" ht="12.75">
      <c r="A6" s="3" t="s">
        <v>5</v>
      </c>
      <c r="B6" s="9">
        <f>SUM(B7:B13)</f>
        <v>1236719480.46</v>
      </c>
      <c r="C6" s="9">
        <f>SUM(C7:C13)</f>
        <v>712209959.6</v>
      </c>
      <c r="D6" s="5" t="s">
        <v>6</v>
      </c>
      <c r="E6" s="9">
        <f>SUM(E7:E15)</f>
        <v>274806661.73999995</v>
      </c>
      <c r="F6" s="9">
        <f>SUM(F7:F15)</f>
        <v>301557469.04999995</v>
      </c>
    </row>
    <row r="7" spans="1:7" ht="12.75">
      <c r="A7" s="10" t="s">
        <v>7</v>
      </c>
      <c r="B7" s="9">
        <v>922000</v>
      </c>
      <c r="C7" s="9">
        <v>744000</v>
      </c>
      <c r="D7" s="11" t="s">
        <v>8</v>
      </c>
      <c r="E7" s="9">
        <v>25868754.74</v>
      </c>
      <c r="F7" s="9">
        <v>1814112.06</v>
      </c>
      <c r="G7" s="22"/>
    </row>
    <row r="8" spans="1:7" ht="12.75">
      <c r="A8" s="10" t="s">
        <v>9</v>
      </c>
      <c r="B8" s="9">
        <v>728311947.57</v>
      </c>
      <c r="C8" s="9">
        <v>607480084.58</v>
      </c>
      <c r="D8" s="11" t="s">
        <v>10</v>
      </c>
      <c r="E8" s="9">
        <v>99143492.01</v>
      </c>
      <c r="F8" s="9">
        <v>86279050.07</v>
      </c>
      <c r="G8" s="22"/>
    </row>
    <row r="9" spans="1:7" ht="12.75">
      <c r="A9" s="10" t="s">
        <v>11</v>
      </c>
      <c r="B9" s="9">
        <v>0</v>
      </c>
      <c r="C9" s="9">
        <v>0</v>
      </c>
      <c r="D9" s="11" t="s">
        <v>12</v>
      </c>
      <c r="E9" s="9">
        <v>41463053.23</v>
      </c>
      <c r="F9" s="9">
        <v>0</v>
      </c>
      <c r="G9" s="22"/>
    </row>
    <row r="10" spans="1:7" ht="12.75">
      <c r="A10" s="10" t="s">
        <v>13</v>
      </c>
      <c r="B10" s="9">
        <v>507485532.89</v>
      </c>
      <c r="C10" s="9">
        <v>103985875.02</v>
      </c>
      <c r="D10" s="11" t="s">
        <v>14</v>
      </c>
      <c r="E10" s="9">
        <v>0</v>
      </c>
      <c r="F10" s="9">
        <v>0</v>
      </c>
      <c r="G10" s="22"/>
    </row>
    <row r="11" spans="1:7" ht="12.75">
      <c r="A11" s="10" t="s">
        <v>15</v>
      </c>
      <c r="B11" s="9">
        <v>0</v>
      </c>
      <c r="C11" s="9">
        <v>0</v>
      </c>
      <c r="D11" s="11" t="s">
        <v>16</v>
      </c>
      <c r="E11" s="9">
        <v>2576266.2</v>
      </c>
      <c r="F11" s="9">
        <v>1786974.44</v>
      </c>
      <c r="G11" s="22"/>
    </row>
    <row r="12" spans="1:7" ht="12.75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  <c r="G12" s="22"/>
    </row>
    <row r="13" spans="1:7" ht="12.75">
      <c r="A13" s="10" t="s">
        <v>19</v>
      </c>
      <c r="B13" s="9">
        <v>0</v>
      </c>
      <c r="C13" s="9">
        <v>0</v>
      </c>
      <c r="D13" s="11" t="s">
        <v>20</v>
      </c>
      <c r="E13" s="9">
        <v>68868215.57</v>
      </c>
      <c r="F13" s="9">
        <v>68082435.69</v>
      </c>
      <c r="G13" s="22"/>
    </row>
    <row r="14" spans="1:7" ht="12.75">
      <c r="A14" s="3" t="s">
        <v>21</v>
      </c>
      <c r="B14" s="9">
        <f>SUM(B15:B21)</f>
        <v>4288420.66</v>
      </c>
      <c r="C14" s="9">
        <f>SUM(C15:C21)</f>
        <v>8517599.57</v>
      </c>
      <c r="D14" s="11" t="s">
        <v>22</v>
      </c>
      <c r="E14" s="9">
        <v>0</v>
      </c>
      <c r="F14" s="9">
        <v>0</v>
      </c>
      <c r="G14" s="22"/>
    </row>
    <row r="15" spans="1:7" ht="12.75">
      <c r="A15" s="10" t="s">
        <v>23</v>
      </c>
      <c r="B15" s="9">
        <v>0</v>
      </c>
      <c r="C15" s="9">
        <v>0</v>
      </c>
      <c r="D15" s="11" t="s">
        <v>24</v>
      </c>
      <c r="E15" s="9">
        <v>36886879.99</v>
      </c>
      <c r="F15" s="9">
        <v>143594896.79</v>
      </c>
      <c r="G15" s="22"/>
    </row>
    <row r="16" spans="1:6" ht="12.75">
      <c r="A16" s="10" t="s">
        <v>25</v>
      </c>
      <c r="B16" s="9">
        <v>2339426.79</v>
      </c>
      <c r="C16" s="9">
        <v>7777602.84</v>
      </c>
      <c r="D16" s="5" t="s">
        <v>26</v>
      </c>
      <c r="E16" s="9">
        <f>SUM(E17:E19)</f>
        <v>0</v>
      </c>
      <c r="F16" s="9">
        <f>SUM(F17:F19)</f>
        <v>0</v>
      </c>
    </row>
    <row r="17" spans="1:7" ht="12.75">
      <c r="A17" s="10" t="s">
        <v>27</v>
      </c>
      <c r="B17" s="9">
        <v>54617.67</v>
      </c>
      <c r="C17" s="9">
        <v>215021.73</v>
      </c>
      <c r="D17" s="11" t="s">
        <v>28</v>
      </c>
      <c r="E17" s="9">
        <v>0</v>
      </c>
      <c r="F17" s="9">
        <v>0</v>
      </c>
      <c r="G17" s="22"/>
    </row>
    <row r="18" spans="1:7" ht="13.5" customHeight="1">
      <c r="A18" s="10" t="s">
        <v>29</v>
      </c>
      <c r="B18" s="9">
        <v>1894376.2</v>
      </c>
      <c r="C18" s="9">
        <v>524975</v>
      </c>
      <c r="D18" s="11" t="s">
        <v>30</v>
      </c>
      <c r="E18" s="9">
        <v>0</v>
      </c>
      <c r="F18" s="9">
        <v>0</v>
      </c>
      <c r="G18" s="22"/>
    </row>
    <row r="19" spans="1:7" ht="12.75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  <c r="G19" s="22"/>
    </row>
    <row r="20" spans="1:6" ht="12.75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66246906.67</v>
      </c>
      <c r="F20" s="9">
        <f>SUM(F21:F22)</f>
        <v>48508970.79</v>
      </c>
    </row>
    <row r="21" spans="1:7" ht="12.75">
      <c r="A21" s="10" t="s">
        <v>35</v>
      </c>
      <c r="B21" s="9">
        <v>0</v>
      </c>
      <c r="C21" s="9">
        <v>0</v>
      </c>
      <c r="D21" s="11" t="s">
        <v>36</v>
      </c>
      <c r="E21" s="9">
        <v>66246906.67</v>
      </c>
      <c r="F21" s="9">
        <v>48508970.79</v>
      </c>
      <c r="G21" s="22"/>
    </row>
    <row r="22" spans="1:7" ht="12.75">
      <c r="A22" s="3" t="s">
        <v>37</v>
      </c>
      <c r="B22" s="9">
        <f>SUM(B23:B27)</f>
        <v>165747426.17999998</v>
      </c>
      <c r="C22" s="9">
        <f>SUM(C23:C27)</f>
        <v>64351040.51</v>
      </c>
      <c r="D22" s="11" t="s">
        <v>38</v>
      </c>
      <c r="E22" s="9">
        <v>0</v>
      </c>
      <c r="F22" s="9">
        <v>0</v>
      </c>
      <c r="G22" s="22"/>
    </row>
    <row r="23" spans="1:7" ht="12.75">
      <c r="A23" s="10" t="s">
        <v>39</v>
      </c>
      <c r="B23" s="9">
        <v>4066960</v>
      </c>
      <c r="C23" s="9">
        <v>6046914.87</v>
      </c>
      <c r="D23" s="5" t="s">
        <v>40</v>
      </c>
      <c r="E23" s="9">
        <v>0</v>
      </c>
      <c r="F23" s="9">
        <v>0</v>
      </c>
      <c r="G23" s="22"/>
    </row>
    <row r="24" spans="1:6" ht="12.75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7" ht="12.75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  <c r="G25" s="22"/>
    </row>
    <row r="26" spans="1:7" ht="12.75">
      <c r="A26" s="10" t="s">
        <v>45</v>
      </c>
      <c r="B26" s="9">
        <v>158551921.48</v>
      </c>
      <c r="C26" s="9">
        <v>53152278.43</v>
      </c>
      <c r="D26" s="11" t="s">
        <v>46</v>
      </c>
      <c r="E26" s="9">
        <v>0</v>
      </c>
      <c r="F26" s="9">
        <v>0</v>
      </c>
      <c r="G26" s="22"/>
    </row>
    <row r="27" spans="1:7" ht="12.75">
      <c r="A27" s="10" t="s">
        <v>47</v>
      </c>
      <c r="B27" s="9">
        <v>3128544.7</v>
      </c>
      <c r="C27" s="9">
        <v>5151847.21</v>
      </c>
      <c r="D27" s="11" t="s">
        <v>48</v>
      </c>
      <c r="E27" s="9">
        <v>0</v>
      </c>
      <c r="F27" s="9">
        <v>0</v>
      </c>
      <c r="G27" s="22"/>
    </row>
    <row r="28" spans="1:6" ht="12.75">
      <c r="A28" s="3" t="s">
        <v>49</v>
      </c>
      <c r="B28" s="9">
        <f>SUM(B29:B33)</f>
        <v>70556.93</v>
      </c>
      <c r="C28" s="9">
        <f>SUM(C29:C33)</f>
        <v>44514.93</v>
      </c>
      <c r="D28" s="5" t="s">
        <v>50</v>
      </c>
      <c r="E28" s="9">
        <f>SUM(E29:E34)</f>
        <v>60000</v>
      </c>
      <c r="F28" s="9">
        <f>SUM(F29:F34)</f>
        <v>0</v>
      </c>
    </row>
    <row r="29" spans="1:7" ht="12.75">
      <c r="A29" s="10" t="s">
        <v>51</v>
      </c>
      <c r="B29" s="9">
        <v>0</v>
      </c>
      <c r="C29" s="9">
        <v>0</v>
      </c>
      <c r="D29" s="11" t="s">
        <v>52</v>
      </c>
      <c r="E29" s="9">
        <v>60000</v>
      </c>
      <c r="F29" s="9">
        <v>0</v>
      </c>
      <c r="G29" s="22"/>
    </row>
    <row r="30" spans="1:7" ht="12.75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  <c r="G30" s="22"/>
    </row>
    <row r="31" spans="1:7" ht="12.75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  <c r="G31" s="22"/>
    </row>
    <row r="32" spans="1:7" ht="12.75">
      <c r="A32" s="10" t="s">
        <v>57</v>
      </c>
      <c r="B32" s="9">
        <v>70556.93</v>
      </c>
      <c r="C32" s="9">
        <v>44514.93</v>
      </c>
      <c r="D32" s="11" t="s">
        <v>58</v>
      </c>
      <c r="E32" s="9">
        <v>0</v>
      </c>
      <c r="F32" s="9">
        <v>0</v>
      </c>
      <c r="G32" s="22"/>
    </row>
    <row r="33" spans="1:7" ht="12.75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  <c r="G33" s="22"/>
    </row>
    <row r="34" spans="1:7" ht="12.75">
      <c r="A34" s="3" t="s">
        <v>61</v>
      </c>
      <c r="B34" s="9">
        <v>38138112.44</v>
      </c>
      <c r="C34" s="9">
        <v>57838777.18</v>
      </c>
      <c r="D34" s="11" t="s">
        <v>62</v>
      </c>
      <c r="E34" s="9">
        <v>0</v>
      </c>
      <c r="F34" s="9">
        <v>0</v>
      </c>
      <c r="G34" s="22"/>
    </row>
    <row r="35" spans="1:6" ht="12.75">
      <c r="A35" s="3" t="s">
        <v>63</v>
      </c>
      <c r="B35" s="9">
        <v>-2791319.56</v>
      </c>
      <c r="C35" s="9">
        <v>-17429136.43</v>
      </c>
      <c r="D35" s="5" t="s">
        <v>64</v>
      </c>
      <c r="E35" s="9">
        <f>SUM(E36:E38)</f>
        <v>0</v>
      </c>
      <c r="F35" s="9">
        <f>SUM(F36:F38)</f>
        <v>0</v>
      </c>
    </row>
    <row r="36" spans="1:7" ht="12.75">
      <c r="A36" s="10" t="s">
        <v>65</v>
      </c>
      <c r="B36" s="9">
        <v>0</v>
      </c>
      <c r="C36" s="9">
        <v>-17429136.43</v>
      </c>
      <c r="D36" s="11" t="s">
        <v>66</v>
      </c>
      <c r="E36" s="9">
        <v>0</v>
      </c>
      <c r="F36" s="9">
        <v>0</v>
      </c>
      <c r="G36" s="22"/>
    </row>
    <row r="37" spans="1:7" ht="12.75">
      <c r="A37" s="10" t="s">
        <v>67</v>
      </c>
      <c r="B37" s="9">
        <v>-2791319.56</v>
      </c>
      <c r="C37" s="9">
        <v>0</v>
      </c>
      <c r="D37" s="11" t="s">
        <v>68</v>
      </c>
      <c r="E37" s="9">
        <v>0</v>
      </c>
      <c r="F37" s="9">
        <v>0</v>
      </c>
      <c r="G37" s="22"/>
    </row>
    <row r="38" spans="1:7" ht="12.75">
      <c r="A38" s="3" t="s">
        <v>69</v>
      </c>
      <c r="B38" s="9"/>
      <c r="C38" s="9"/>
      <c r="D38" s="11" t="s">
        <v>70</v>
      </c>
      <c r="E38" s="9">
        <v>0</v>
      </c>
      <c r="F38" s="9">
        <v>0</v>
      </c>
      <c r="G38" s="22"/>
    </row>
    <row r="39" spans="1:6" ht="12.75">
      <c r="A39" s="10" t="s">
        <v>71</v>
      </c>
      <c r="B39" s="9">
        <v>2689015.11</v>
      </c>
      <c r="C39" s="9">
        <v>2587301.19</v>
      </c>
      <c r="D39" s="5" t="s">
        <v>72</v>
      </c>
      <c r="E39" s="9">
        <f>SUM(E40:E42)</f>
        <v>0</v>
      </c>
      <c r="F39" s="9">
        <f>SUM(F40:F42)</f>
        <v>0</v>
      </c>
    </row>
    <row r="40" spans="1:7" ht="12.75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  <c r="G40" s="22"/>
    </row>
    <row r="41" spans="1:7" ht="12.75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  <c r="G41" s="22"/>
    </row>
    <row r="42" spans="1:7" ht="12.75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  <c r="G42" s="22"/>
    </row>
    <row r="43" spans="1:6" ht="12.75">
      <c r="A43" s="3"/>
      <c r="B43" s="9"/>
      <c r="C43" s="9"/>
      <c r="D43" s="5"/>
      <c r="E43" s="9"/>
      <c r="F43" s="9"/>
    </row>
    <row r="44" spans="1:6" ht="12.75">
      <c r="A44" s="6" t="s">
        <v>79</v>
      </c>
      <c r="B44" s="7">
        <f>B6+B14+B22+B28+B34+B35+B38</f>
        <v>1442172677.1100004</v>
      </c>
      <c r="C44" s="7">
        <f>C6+C14+C22+C28+C34+C35+C38</f>
        <v>825532755.36</v>
      </c>
      <c r="D44" s="8" t="s">
        <v>80</v>
      </c>
      <c r="E44" s="7">
        <f>E6+E16+E20+E23+E24+E28+E35+E39</f>
        <v>341113568.40999997</v>
      </c>
      <c r="F44" s="7">
        <f>F6+F16+F20+F23+F24+F28+F35+F39</f>
        <v>350066439.84</v>
      </c>
    </row>
    <row r="45" spans="1:6" ht="12.75">
      <c r="A45" s="6"/>
      <c r="B45" s="9"/>
      <c r="C45" s="9"/>
      <c r="D45" s="8"/>
      <c r="E45" s="9"/>
      <c r="F45" s="9"/>
    </row>
    <row r="46" spans="1:6" ht="12.75">
      <c r="A46" s="12" t="s">
        <v>81</v>
      </c>
      <c r="B46" s="9"/>
      <c r="C46" s="9"/>
      <c r="D46" s="8" t="s">
        <v>82</v>
      </c>
      <c r="E46" s="9"/>
      <c r="F46" s="9"/>
    </row>
    <row r="47" spans="1:7" ht="12.75">
      <c r="A47" s="13" t="s">
        <v>83</v>
      </c>
      <c r="B47" s="9">
        <v>284616634.68</v>
      </c>
      <c r="C47" s="9">
        <v>331292600.96</v>
      </c>
      <c r="D47" s="5" t="s">
        <v>84</v>
      </c>
      <c r="E47" s="9">
        <v>18922306</v>
      </c>
      <c r="F47" s="9">
        <v>18922306</v>
      </c>
      <c r="G47" s="22"/>
    </row>
    <row r="48" spans="1:7" ht="12.7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  <c r="G48" s="22"/>
    </row>
    <row r="49" spans="1:7" ht="12.75">
      <c r="A49" s="13" t="s">
        <v>87</v>
      </c>
      <c r="B49" s="9">
        <v>12336158215.46</v>
      </c>
      <c r="C49" s="9">
        <v>13936531472.91</v>
      </c>
      <c r="D49" s="5" t="s">
        <v>88</v>
      </c>
      <c r="E49" s="9">
        <v>1273652583.24</v>
      </c>
      <c r="F49" s="9">
        <v>1336010600.91</v>
      </c>
      <c r="G49" s="22"/>
    </row>
    <row r="50" spans="1:7" ht="12.75">
      <c r="A50" s="13" t="s">
        <v>89</v>
      </c>
      <c r="B50" s="9">
        <v>1209364163.82</v>
      </c>
      <c r="C50" s="9">
        <v>556136485.47</v>
      </c>
      <c r="D50" s="5" t="s">
        <v>90</v>
      </c>
      <c r="E50" s="9">
        <v>55404666.68</v>
      </c>
      <c r="F50" s="9">
        <v>0</v>
      </c>
      <c r="G50" s="22"/>
    </row>
    <row r="51" spans="1:7" ht="12.75" customHeight="1">
      <c r="A51" s="13" t="s">
        <v>91</v>
      </c>
      <c r="B51" s="9">
        <v>60786784.49</v>
      </c>
      <c r="C51" s="9">
        <v>52928541.81</v>
      </c>
      <c r="D51" s="5" t="s">
        <v>92</v>
      </c>
      <c r="E51" s="9">
        <v>0</v>
      </c>
      <c r="F51" s="9">
        <v>0</v>
      </c>
      <c r="G51" s="22"/>
    </row>
    <row r="52" spans="1:7" ht="12.75">
      <c r="A52" s="13" t="s">
        <v>93</v>
      </c>
      <c r="B52" s="9">
        <v>-855763792.92</v>
      </c>
      <c r="C52" s="9">
        <v>0</v>
      </c>
      <c r="D52" s="5" t="s">
        <v>94</v>
      </c>
      <c r="E52" s="9">
        <v>0</v>
      </c>
      <c r="F52" s="9">
        <v>0</v>
      </c>
      <c r="G52" s="22"/>
    </row>
    <row r="53" spans="1:6" ht="12.7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2.75">
      <c r="A54" s="13" t="s">
        <v>96</v>
      </c>
      <c r="B54" s="9">
        <v>-33367558.89</v>
      </c>
      <c r="C54" s="9">
        <v>0</v>
      </c>
      <c r="D54" s="8" t="s">
        <v>97</v>
      </c>
      <c r="E54" s="7">
        <f>SUM(E47:E52)</f>
        <v>1347979555.92</v>
      </c>
      <c r="F54" s="7">
        <f>SUM(F47:F52)</f>
        <v>1354932906.91</v>
      </c>
    </row>
    <row r="55" spans="1:6" ht="12.75">
      <c r="A55" s="13" t="s">
        <v>98</v>
      </c>
      <c r="B55" s="9">
        <v>2689015.11</v>
      </c>
      <c r="C55" s="9">
        <v>2587301.19</v>
      </c>
      <c r="D55" s="14"/>
      <c r="E55" s="9"/>
      <c r="F55" s="9"/>
    </row>
    <row r="56" spans="1:6" ht="12.75">
      <c r="A56" s="13"/>
      <c r="B56" s="9"/>
      <c r="C56" s="9"/>
      <c r="D56" s="8" t="s">
        <v>99</v>
      </c>
      <c r="E56" s="7">
        <f>+E44+E54</f>
        <v>1689093124.33</v>
      </c>
      <c r="F56" s="7">
        <f>+F44+F54</f>
        <v>1704999346.75</v>
      </c>
    </row>
    <row r="57" spans="1:6" ht="12.75">
      <c r="A57" s="12" t="s">
        <v>100</v>
      </c>
      <c r="B57" s="7">
        <f>SUM(B47:B55)</f>
        <v>13004483461.75</v>
      </c>
      <c r="C57" s="7">
        <f>SUM(C47:C55)</f>
        <v>14879476402.339998</v>
      </c>
      <c r="D57" s="5"/>
      <c r="E57" s="9"/>
      <c r="F57" s="9"/>
    </row>
    <row r="58" spans="1:6" ht="12.75">
      <c r="A58" s="13"/>
      <c r="B58" s="9"/>
      <c r="C58" s="9"/>
      <c r="D58" s="8" t="s">
        <v>101</v>
      </c>
      <c r="E58" s="9"/>
      <c r="F58" s="9"/>
    </row>
    <row r="59" spans="1:6" ht="12.75">
      <c r="A59" s="12" t="s">
        <v>102</v>
      </c>
      <c r="B59" s="7">
        <f>B44+B57</f>
        <v>14446656138.86</v>
      </c>
      <c r="C59" s="7">
        <f>C44+C57</f>
        <v>15705009157.699999</v>
      </c>
      <c r="D59" s="8"/>
      <c r="E59" s="9"/>
      <c r="F59" s="9"/>
    </row>
    <row r="60" spans="1:6" ht="12.75">
      <c r="A60" s="13"/>
      <c r="B60" s="9"/>
      <c r="C60" s="9"/>
      <c r="D60" s="8" t="s">
        <v>103</v>
      </c>
      <c r="E60" s="9">
        <f>SUM(E61:E63)</f>
        <v>11431325361.55</v>
      </c>
      <c r="F60" s="9">
        <f>SUM(F61:F63)</f>
        <v>11962938287.75</v>
      </c>
    </row>
    <row r="61" spans="1:7" ht="12.75">
      <c r="A61" s="13"/>
      <c r="B61" s="9"/>
      <c r="C61" s="9"/>
      <c r="D61" s="5" t="s">
        <v>104</v>
      </c>
      <c r="E61" s="9">
        <v>11431325361.55</v>
      </c>
      <c r="F61" s="9">
        <v>11478414596.91</v>
      </c>
      <c r="G61" s="22"/>
    </row>
    <row r="62" spans="1:7" ht="12.75">
      <c r="A62" s="13"/>
      <c r="B62" s="9"/>
      <c r="C62" s="9"/>
      <c r="D62" s="5" t="s">
        <v>105</v>
      </c>
      <c r="E62" s="9">
        <v>0</v>
      </c>
      <c r="F62" s="9">
        <v>484523690.84</v>
      </c>
      <c r="G62" s="22"/>
    </row>
    <row r="63" spans="1:7" ht="12.75">
      <c r="A63" s="13"/>
      <c r="B63" s="9"/>
      <c r="C63" s="9"/>
      <c r="D63" s="5" t="s">
        <v>106</v>
      </c>
      <c r="E63" s="9">
        <v>0</v>
      </c>
      <c r="F63" s="9">
        <v>0</v>
      </c>
      <c r="G63" s="22"/>
    </row>
    <row r="64" spans="1:6" ht="12.75">
      <c r="A64" s="13"/>
      <c r="B64" s="9"/>
      <c r="C64" s="9"/>
      <c r="D64" s="5"/>
      <c r="E64" s="9"/>
      <c r="F64" s="9"/>
    </row>
    <row r="65" spans="1:6" ht="12.75">
      <c r="A65" s="13"/>
      <c r="B65" s="9"/>
      <c r="C65" s="9"/>
      <c r="D65" s="8" t="s">
        <v>107</v>
      </c>
      <c r="E65" s="9">
        <f>SUM(E66:E70)</f>
        <v>1326237652.98</v>
      </c>
      <c r="F65" s="9">
        <f>SUM(F66:F70)</f>
        <v>2037071523.1999998</v>
      </c>
    </row>
    <row r="66" spans="1:7" ht="12.75">
      <c r="A66" s="13"/>
      <c r="B66" s="9"/>
      <c r="C66" s="9"/>
      <c r="D66" s="5" t="s">
        <v>108</v>
      </c>
      <c r="E66" s="9">
        <v>1340485239.26</v>
      </c>
      <c r="F66" s="9">
        <v>593573517.12</v>
      </c>
      <c r="G66" s="22"/>
    </row>
    <row r="67" spans="1:7" ht="12.75">
      <c r="A67" s="13"/>
      <c r="B67" s="9"/>
      <c r="C67" s="9"/>
      <c r="D67" s="5" t="s">
        <v>109</v>
      </c>
      <c r="E67" s="9">
        <v>-14247586.28</v>
      </c>
      <c r="F67" s="9">
        <v>1443498006.08</v>
      </c>
      <c r="G67" s="22"/>
    </row>
    <row r="68" spans="1:7" ht="12.75">
      <c r="A68" s="13"/>
      <c r="B68" s="9"/>
      <c r="C68" s="9"/>
      <c r="D68" s="5" t="s">
        <v>110</v>
      </c>
      <c r="E68" s="9">
        <v>0</v>
      </c>
      <c r="F68" s="9">
        <v>0</v>
      </c>
      <c r="G68" s="22"/>
    </row>
    <row r="69" spans="1:7" ht="12.75">
      <c r="A69" s="13"/>
      <c r="B69" s="9"/>
      <c r="C69" s="9"/>
      <c r="D69" s="5" t="s">
        <v>111</v>
      </c>
      <c r="E69" s="9">
        <v>0</v>
      </c>
      <c r="F69" s="9">
        <v>0</v>
      </c>
      <c r="G69" s="22"/>
    </row>
    <row r="70" spans="1:7" ht="12.75">
      <c r="A70" s="13"/>
      <c r="B70" s="9"/>
      <c r="C70" s="9"/>
      <c r="D70" s="5" t="s">
        <v>112</v>
      </c>
      <c r="E70" s="9">
        <v>0</v>
      </c>
      <c r="F70" s="9">
        <v>0</v>
      </c>
      <c r="G70" s="22"/>
    </row>
    <row r="71" spans="1:6" ht="12.75">
      <c r="A71" s="13"/>
      <c r="B71" s="9"/>
      <c r="C71" s="9"/>
      <c r="D71" s="5"/>
      <c r="E71" s="9"/>
      <c r="F71" s="9"/>
    </row>
    <row r="72" spans="1:6" ht="20.4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ht="12.75">
      <c r="A73" s="13"/>
      <c r="B73" s="9"/>
      <c r="C73" s="9"/>
      <c r="D73" s="5" t="s">
        <v>114</v>
      </c>
      <c r="E73" s="9">
        <v>0</v>
      </c>
      <c r="F73" s="9">
        <v>0</v>
      </c>
      <c r="G73" s="22"/>
    </row>
    <row r="74" spans="1:7" ht="12.75">
      <c r="A74" s="13"/>
      <c r="B74" s="9"/>
      <c r="C74" s="9"/>
      <c r="D74" s="5" t="s">
        <v>115</v>
      </c>
      <c r="E74" s="9">
        <v>0</v>
      </c>
      <c r="F74" s="9">
        <v>0</v>
      </c>
      <c r="G74" s="22"/>
    </row>
    <row r="75" spans="1:6" ht="12.75">
      <c r="A75" s="13"/>
      <c r="B75" s="9"/>
      <c r="C75" s="9"/>
      <c r="D75" s="5"/>
      <c r="E75" s="9"/>
      <c r="F75" s="9"/>
    </row>
    <row r="76" spans="1:6" ht="12.75">
      <c r="A76" s="13"/>
      <c r="B76" s="9"/>
      <c r="C76" s="9"/>
      <c r="D76" s="8" t="s">
        <v>116</v>
      </c>
      <c r="E76" s="7">
        <f>E60+E65+E72</f>
        <v>12757563014.529999</v>
      </c>
      <c r="F76" s="7">
        <f>F60+F65+F72</f>
        <v>14000009810.95</v>
      </c>
    </row>
    <row r="77" spans="1:6" ht="12.75">
      <c r="A77" s="13"/>
      <c r="B77" s="9"/>
      <c r="C77" s="9"/>
      <c r="D77" s="5"/>
      <c r="E77" s="9"/>
      <c r="F77" s="9"/>
    </row>
    <row r="78" spans="1:6" ht="12.75">
      <c r="A78" s="13"/>
      <c r="B78" s="9"/>
      <c r="C78" s="9"/>
      <c r="D78" s="8" t="s">
        <v>117</v>
      </c>
      <c r="E78" s="9">
        <f>+E56+E76</f>
        <v>14446656138.859999</v>
      </c>
      <c r="F78" s="9">
        <f>+F56+F76</f>
        <v>15705009157.7</v>
      </c>
    </row>
    <row r="79" spans="1:6" ht="12.75">
      <c r="A79" s="15"/>
      <c r="B79" s="16"/>
      <c r="C79" s="16"/>
      <c r="D79" s="17"/>
      <c r="E79" s="16"/>
      <c r="F79" s="16"/>
    </row>
    <row r="82" spans="2:3" ht="12.75">
      <c r="B82" s="23"/>
      <c r="C82" s="23"/>
    </row>
    <row r="83" spans="2:6" ht="12.75">
      <c r="B83" s="23"/>
      <c r="C83" s="23"/>
      <c r="E83" s="24"/>
      <c r="F83" s="24"/>
    </row>
    <row r="84" spans="5:6" ht="12.75">
      <c r="E84" s="24"/>
      <c r="F84" s="24"/>
    </row>
    <row r="86" ht="12.75">
      <c r="E86" s="23"/>
    </row>
    <row r="87" spans="5:6" ht="12.75">
      <c r="E87" s="25"/>
      <c r="F87" s="25"/>
    </row>
    <row r="88" spans="5:6" ht="12.75">
      <c r="E88" s="25"/>
      <c r="F88" s="25"/>
    </row>
    <row r="90" spans="5:6" ht="12.75">
      <c r="E90" s="23"/>
      <c r="F90" s="23"/>
    </row>
    <row r="91" spans="5:6" ht="12.75">
      <c r="E91" s="25"/>
      <c r="F91" s="25"/>
    </row>
    <row r="92" spans="5:6" ht="12.75">
      <c r="E92" s="25"/>
      <c r="F92" s="25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scale="52" r:id="rId2"/>
  <colBreaks count="1" manualBreakCount="1">
    <brk id="6" max="16383" man="1"/>
  </colBreaks>
  <ignoredErrors>
    <ignoredError sqref="B28:C28 E20:F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dcterms:created xsi:type="dcterms:W3CDTF">2017-01-11T17:17:46Z</dcterms:created>
  <dcterms:modified xsi:type="dcterms:W3CDTF">2017-02-22T15:33:54Z</dcterms:modified>
  <cp:category/>
  <cp:version/>
  <cp:contentType/>
  <cp:contentStatus/>
</cp:coreProperties>
</file>